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PERUBAHAN RENJA 2022\"/>
    </mc:Choice>
  </mc:AlternateContent>
  <bookViews>
    <workbookView xWindow="0" yWindow="0" windowWidth="19010" windowHeight="6080"/>
  </bookViews>
  <sheets>
    <sheet name="Sheet2" sheetId="2" r:id="rId1"/>
  </sheets>
  <definedNames>
    <definedName name="_xlnm._FilterDatabase" localSheetId="0" hidden="1">Sheet2!$A$5:$F$99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12" i="2"/>
  <c r="D18" i="2"/>
  <c r="D23" i="2"/>
  <c r="D31" i="2"/>
  <c r="D33" i="2"/>
  <c r="D37" i="2"/>
  <c r="D44" i="2"/>
  <c r="D81" i="2"/>
  <c r="D83" i="2"/>
  <c r="D84" i="2"/>
  <c r="D86" i="2"/>
  <c r="D88" i="2"/>
  <c r="D89" i="2"/>
  <c r="D91" i="2"/>
  <c r="D93" i="2"/>
  <c r="D95" i="2"/>
  <c r="D96" i="2"/>
  <c r="D98" i="2"/>
  <c r="D99" i="2"/>
  <c r="D97" i="2"/>
  <c r="D94" i="2"/>
  <c r="D92" i="2"/>
  <c r="D90" i="2"/>
  <c r="D87" i="2"/>
  <c r="D85" i="2"/>
  <c r="D82" i="2"/>
  <c r="D80" i="2"/>
  <c r="D79" i="2"/>
  <c r="D78" i="2"/>
  <c r="D77" i="2"/>
  <c r="D76" i="2"/>
  <c r="D54" i="2" s="1"/>
  <c r="D43" i="2" s="1"/>
  <c r="D2" i="2" s="1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3" i="2"/>
  <c r="D52" i="2"/>
  <c r="D51" i="2"/>
  <c r="D50" i="2"/>
  <c r="D49" i="2"/>
  <c r="D48" i="2"/>
  <c r="D47" i="2"/>
  <c r="D46" i="2"/>
  <c r="D45" i="2"/>
  <c r="D42" i="2"/>
  <c r="D41" i="2"/>
  <c r="D40" i="2"/>
  <c r="D39" i="2"/>
  <c r="D38" i="2"/>
  <c r="D36" i="2"/>
  <c r="D35" i="2"/>
  <c r="D34" i="2"/>
  <c r="D32" i="2"/>
  <c r="D30" i="2"/>
  <c r="D29" i="2"/>
  <c r="D28" i="2"/>
  <c r="D27" i="2"/>
  <c r="D26" i="2"/>
  <c r="D25" i="2"/>
  <c r="D24" i="2"/>
  <c r="D22" i="2"/>
  <c r="D21" i="2"/>
  <c r="D20" i="2"/>
  <c r="D19" i="2"/>
  <c r="D17" i="2"/>
  <c r="D16" i="2"/>
  <c r="D15" i="2"/>
  <c r="D14" i="2"/>
  <c r="D13" i="2"/>
  <c r="D11" i="2"/>
  <c r="D10" i="2"/>
  <c r="D9" i="2"/>
  <c r="D8" i="2"/>
  <c r="D7" i="2"/>
  <c r="D6" i="2"/>
  <c r="D5" i="2"/>
  <c r="B2" i="2"/>
  <c r="B43" i="2"/>
  <c r="C86" i="2"/>
  <c r="B86" i="2"/>
  <c r="C84" i="2"/>
  <c r="B84" i="2"/>
  <c r="C93" i="2"/>
  <c r="B93" i="2"/>
  <c r="C91" i="2"/>
  <c r="B91" i="2"/>
  <c r="C89" i="2"/>
  <c r="C88" i="2" s="1"/>
  <c r="B89" i="2"/>
  <c r="C98" i="2"/>
  <c r="B98" i="2"/>
  <c r="C96" i="2"/>
  <c r="C95" i="2" s="1"/>
  <c r="B96" i="2"/>
  <c r="B95" i="2" s="1"/>
  <c r="C54" i="2"/>
  <c r="C43" i="2" s="1"/>
  <c r="C2" i="2" s="1"/>
  <c r="G2" i="2" s="1"/>
  <c r="B54" i="2"/>
  <c r="C44" i="2"/>
  <c r="B44" i="2"/>
  <c r="C81" i="2"/>
  <c r="B81" i="2"/>
  <c r="C37" i="2"/>
  <c r="B37" i="2"/>
  <c r="C33" i="2"/>
  <c r="B33" i="2"/>
  <c r="C31" i="2"/>
  <c r="B31" i="2"/>
  <c r="C23" i="2"/>
  <c r="B23" i="2"/>
  <c r="C18" i="2"/>
  <c r="B18" i="2"/>
  <c r="C12" i="2"/>
  <c r="B12" i="2"/>
  <c r="C4" i="2"/>
  <c r="B4" i="2"/>
  <c r="C83" i="2" l="1"/>
  <c r="B88" i="2"/>
  <c r="B83" i="2"/>
  <c r="B3" i="2"/>
  <c r="C3" i="2"/>
</calcChain>
</file>

<file path=xl/sharedStrings.xml><?xml version="1.0" encoding="utf-8"?>
<sst xmlns="http://schemas.openxmlformats.org/spreadsheetml/2006/main" count="102" uniqueCount="102">
  <si>
    <t>1.02 URUSAN PEMERINTAHAN BIDANG KESEHATAN</t>
  </si>
  <si>
    <t>02.00 DINAS KESEHATAN</t>
  </si>
  <si>
    <t>1.02.01 PROGRAM PENUNJANG URUSAN PEMERINTAHAN DAERAH KABUPATEN/KOTA</t>
  </si>
  <si>
    <t>1.02.01.2.01 Perencanaan, Penganggaran, dan Evaluasi Kinerja Perangkat Daerah</t>
  </si>
  <si>
    <t>1.02.01.2.01.01 Penyusunan Dokumen Perencanaan Perangkat Daerah</t>
  </si>
  <si>
    <t>1.02.01.2.01.02 Koordinasi dan Penyusunan Dokumen RKA-SKPD</t>
  </si>
  <si>
    <t>1.02.01.2.01.03 Koordinasi dan Penyusunan Dokumen Perubahan RKA-SKPD</t>
  </si>
  <si>
    <t>1.02.01.2.01.04 Koordinasi dan Penyusunan DPA-SKPD</t>
  </si>
  <si>
    <t>1.02.01.2.01.05 Koordinasi dan Penyusunan Perubahan DPA-SKPD</t>
  </si>
  <si>
    <t>1.02.01.2.01.06 Koordinasi dan Penyusunan Laporan Capaian Kinerja dan Ikhtisar Realisasi Kinerja SKPD</t>
  </si>
  <si>
    <t>1.02.01.2.01.07 Evaluasi Kinerja Perangkat Daerah</t>
  </si>
  <si>
    <t>1.02.01.2.02 Administrasi Keuangan Perangkat Daerah</t>
  </si>
  <si>
    <t>1.02.01.2.02.01 Penyediaan Gaji dan Tunjangan ASN</t>
  </si>
  <si>
    <t>1.02.01.2.02.03 Pelaksanaan Penatausahaan dan Pengujian/Verifikasi Keuangan SKPD</t>
  </si>
  <si>
    <t>1.02.01.2.02.04 Koordinasi dan Pelaksanaan Akuntansi SKPD</t>
  </si>
  <si>
    <t>1.02.01.2.02.05 Koordinasi dan Penyusunan Laporan Keuangan Akhir Tahun SKPD</t>
  </si>
  <si>
    <t>1.02.01.2.02.07 Koordinasi dan Penyusunan Laporan Keuangan Bulanan/Triwulanan/Semesteran SKPD</t>
  </si>
  <si>
    <t>1.02.01.2.05 Administrasi Kepegawaian Perangkat Daerah</t>
  </si>
  <si>
    <t>1.02.01.2.05.03 Pendataan dan Pengolahan Administrasi Kepegawaian</t>
  </si>
  <si>
    <t>1.02.01.2.05.05 Monitoring, Evaluasi, dan Penilaian Kinerja Pegawai</t>
  </si>
  <si>
    <t>1.02.01.2.05.09 Pendidikan dan Pelatihan Pegawai Berdasarkan Tugas dan Fungsi</t>
  </si>
  <si>
    <t>1.02.01.2.05.11 Bimbingan Teknis Implementasi Peraturan Perundang-Undangan</t>
  </si>
  <si>
    <t>1.02.01.2.06 Administrasi Umum Perangkat Daerah</t>
  </si>
  <si>
    <t>1.02.01.2.06.01 Penyediaan Komponen Instalasi Listrik/Penerangan Bangunan Kantor</t>
  </si>
  <si>
    <t>1.02.01.2.06.04 Penyediaan Bahan Logistik Kantor</t>
  </si>
  <si>
    <t>1.02.01.2.06.05 Penyediaan Barang Cetakan dan Penggandaan</t>
  </si>
  <si>
    <t>1.02.01.2.06.06 Penyediaan Bahan Bacaan dan Peraturan Perundang-undangan</t>
  </si>
  <si>
    <t>1.02.01.2.06.07 Penyediaan Bahan/Material</t>
  </si>
  <si>
    <t>1.02.01.2.06.08 Fasilitasi Kunjungan Tamu</t>
  </si>
  <si>
    <t>1.02.01.2.06.09 Penyelenggaraan Rapat Koordinasi dan Konsultasi SKPD</t>
  </si>
  <si>
    <t>1.02.01.2.07 Pengadaan Barang Milik Daerah Penunjang Urusan Pemerintah Daerah</t>
  </si>
  <si>
    <t>1.02.01.2.07.06 Pengadaan Peralatan dan Mesin Lainnya</t>
  </si>
  <si>
    <t>1.02.01.2.08 Penyediaan Jasa Penunjang Urusan Pemerintahan Daerah</t>
  </si>
  <si>
    <t>1.02.01.2.08.01 Penyediaan Jasa Surat Menyurat</t>
  </si>
  <si>
    <t>1.02.01.2.08.02 Penyediaan Jasa Komunikasi, Sumber Daya Air dan Listrik</t>
  </si>
  <si>
    <t>1.02.01.2.08.04 Penyediaan Jasa Pelayanan Umum Kantor</t>
  </si>
  <si>
    <t>1.02.01.2.09 Pemeliharaan Barang Milik Daerah Penunjang Urusan Pemerintahan Daerah</t>
  </si>
  <si>
    <t>1.02.01.2.09.01 Penyediaan Jasa Pemeliharaan, Biaya Pemeliharaan dan Pajak Kendaraan Perorangan Dinas atau Kendaraan Dinas Jabatan</t>
  </si>
  <si>
    <t>1.02.01.2.09.02 Penyediaan Jasa Pemeliharaan, Biaya Pemeliharaan, Pajak, dan Perizinan Kendaraan Dinas Operasional atau Lapangan</t>
  </si>
  <si>
    <t>1.02.01.2.09.06 Pemeliharaan Peralatan dan Mesin Lainnya</t>
  </si>
  <si>
    <t>1.02.01.2.09.09 Pemeliharaan/Rehabilitasi Gedung Kantor dan Bangunan Lainnya</t>
  </si>
  <si>
    <t>1.02.01.2.09.11 Pemeliharaan/Rehabilitasi Sarana dan Prasarana Pendukung Gedung Kantor atau Bangunan Lainnya</t>
  </si>
  <si>
    <t>1.02.02 PROGRAM PEMENUHAN UPAYA KESEHATAN PERORANGAN DAN UPAYA KESEHATAN MASYARAKAT</t>
  </si>
  <si>
    <t>1.02.02.2.01 Penyediaan Fasilitas Pelayanan Kesehatan untuk UKM dan UKP Kewenangan Daerah Kabupaten/Kota</t>
  </si>
  <si>
    <t>1.02.02.2.01.01 Pembangunan Rumah Sakit beserta Sarana dan Prasarana Pendukungnya</t>
  </si>
  <si>
    <t>1.02.02.2.01.03 Pembangunan Fasilitas Kesehatan Lainnya</t>
  </si>
  <si>
    <t>1.02.02.2.01.09 Rehabilitasi dan Pemeliharaan Puskesmas</t>
  </si>
  <si>
    <t>1.02.02.2.01.10 Rehabilitasi dan Pemeliharaan Fasilitas Kesehatan Lainnya</t>
  </si>
  <si>
    <t>1.02.02.2.01.12 Pengadaan Sarana Fasilitas Pelayanan Kesehatan</t>
  </si>
  <si>
    <t>1.02.02.2.01.13 Pengadaan Prasarana dan Pendukung Fasilitas Pelayanan Kesehatan</t>
  </si>
  <si>
    <t>1.02.02.2.01.14 Pengadaan Alat Kesehatan/Alat Penunjang Medik Fasilitas Pelayanan Kesehatan</t>
  </si>
  <si>
    <t>1.02.02.2.01.16 Pengadaan Obat, Vaksin</t>
  </si>
  <si>
    <t>1.02.02.2.01.17 Pengadaan Bahan Habis Pakai</t>
  </si>
  <si>
    <t>1.02.02.2.02 Penyediaan Layanan Kesehatan untuk UKM dan UKP Rujukan Tingkat Daerah Kabupaten/Kota</t>
  </si>
  <si>
    <t>1.02.02.2.02.01 Pengelolaan Pelayanan Kesehatan Ibu Hamil Melebihi Pagu Validasi</t>
  </si>
  <si>
    <t>1.02.02.2.02.02 Pengelolaan Pelayanan Kesehatan Ibu Bersalin</t>
  </si>
  <si>
    <t>1.02.02.2.02.03 Pengelolaan Pelayanan Kesehatan Bayi Baru Lahir</t>
  </si>
  <si>
    <t>1.02.02.2.02.04 Pengelolaan Pelayanan Kesehatan Balita</t>
  </si>
  <si>
    <t>1.02.02.2.02.05 Pengelolaan Pelayanan Kesehatan pada Usia Pendidikan Dasar</t>
  </si>
  <si>
    <t>1.02.02.2.02.07 Pengelolaan Pelayanan Kesehatan pada Usia Lanjut</t>
  </si>
  <si>
    <t>1.02.02.2.02.08 Pengelolaan Pelayanan Kesehatan Penderita Hipertensi</t>
  </si>
  <si>
    <t>1.02.02.2.02.09 Pengelolaan Pelayanan Kesehatan Penderita Diabetes Melitus</t>
  </si>
  <si>
    <t>1.02.02.2.02.10 Pengelolaan Pelayanan Kesehatan Orang dengan Gangguan Jiwa Berat</t>
  </si>
  <si>
    <t>1.02.02.2.02.11 Pengelolaan Pelayanan Kesehatan Orang Terduga Tuberkulosis</t>
  </si>
  <si>
    <t>1.02.02.2.02.12 Pengelolaan Pelayanan Kesehatan Orang dengan Risiko Terinfeksi HIV</t>
  </si>
  <si>
    <t>1.02.02.2.02.14 Pengelolaan Pelayanan Kesehatan bagi Penduduk Terdampak Krisis Kesehatan Akibat Bencana dan/atau Berpotensi Bencana</t>
  </si>
  <si>
    <t>1.02.02.2.02.15 Pengelolaan Pelayanan Kesehatan Gizi Masyarakat</t>
  </si>
  <si>
    <t>1.02.02.2.02.16 Pengelolaan Pelayanan Kesehatan Kerja dan Olahraga</t>
  </si>
  <si>
    <t>1.02.02.2.02.17 Pengelolaan Pelayanan Kesehatan Lingkungan</t>
  </si>
  <si>
    <t>1.02.02.2.02.18 Pengelolaan Pelayanan Promosi Kesehatan</t>
  </si>
  <si>
    <t>1.02.02.2.02.23 Pengelolaan Upaya Kesehatan Khusus</t>
  </si>
  <si>
    <t>1.02.02.2.02.25 Pelayanan Kesehatan Penyakit Menular dan Tidak Menular</t>
  </si>
  <si>
    <t>1.02.02.2.02.26 Pengelolaan Jaminan Kesehatan Masyarakat</t>
  </si>
  <si>
    <t>1.02.02.2.02.28 Pengambilan dan Pengiriman Spesimen Penyakit Potensial KLB ke Laboratorium Rujukan/Nasional</t>
  </si>
  <si>
    <t>1.02.02.2.02.29 Penyelenggaraan Kabupaten/Kota Sehat</t>
  </si>
  <si>
    <t>1.02.02.2.02.32 Operasional Pelayanan Rumah Sakit</t>
  </si>
  <si>
    <t>1.02.02.2.02.33 Operasional Pelayanan Puskesmas</t>
  </si>
  <si>
    <t>1.02.02.2.02.34 Operasional Pelayanan Fasilitas Kesehatan Lainnya</t>
  </si>
  <si>
    <t>1.02.02.2.02.35 Pelaksanaan Akreditasi Fasilitas Kesehatan di Kabupaten/Kota</t>
  </si>
  <si>
    <t>1.02.02.2.03 Penyelenggaraan Sistem Informasi Kesehatan secara Terintegrasi</t>
  </si>
  <si>
    <t>1.02.02.2.03.01 Pengelolaan Data dan Informasi Kesehatan</t>
  </si>
  <si>
    <t>1.02.03 PROGRAM PENINGKATAN KAPASITAS SUMBER DAYA MANUSIA KESEHATAN</t>
  </si>
  <si>
    <t>1.02.03.2.01 Pemberian Izin Praktik Tenaga Kesehatan di Wilayah Kabupaten/Kota</t>
  </si>
  <si>
    <t>1.02.03.2.01.02 Pembinaan dan Pengawasan Tenaga Kesehatan serta Tindak Lanjut Perizinan Praktik Tenaga Kesehatan</t>
  </si>
  <si>
    <t>1.02.03.2.02 Perencanaan Kebutuhan dan Pendayagunaan Sumberdaya Manusia Kesehatan untuk UKP dan UKM di Wilayah Kabupaten/Kota</t>
  </si>
  <si>
    <t>1.02.03.2.02.02 Pemenuhan Kebutuhan Sumber Daya Manusia Kesehatan sesuai Standar</t>
  </si>
  <si>
    <t>1.02.04 PROGRAM SEDIAAN FARMASI, ALAT KESEHATAN DAN MAKANAN MINUMAN</t>
  </si>
  <si>
    <t>1.02.04.2.01 Pemberian Izin Apotek, Toko Obat, Toko Alat Kesehatan dan Optikal, Usaha Mikro Obat Tradisional (UMOT)</t>
  </si>
  <si>
    <t>1.02.04.2.01.01 Pengendalian dan Pengawasan serta Tindak Lanjut Pengawasan Perizinan Apotek, Toko Obat, Toko Alat Kesehatan, dan Optikal, Usaha Mikro Obat Tradisional (UMOT)</t>
  </si>
  <si>
    <t>1.02.04.2.03 Penerbitan Sertifikat Produksi Pangan Industri Rumah Tangga dan Nomor P-IRT sebagai Izin Produksi, untuk Produk Makanan Minuman Tertentu yang dapat Diproduksi oleh Industri Rumah Tangga</t>
  </si>
  <si>
    <t>1.02.04.2.03.01 Pengendalian dan Pengawasan serta Tindak Lanjut Pengawasan Sertifikat Produksi Pangan Industri Rumah Tangga dan Nomor P-IRT sebagai Izin Produksi, untuk Produk Makanan Minuman Tertentu yang dapat Diproduksi oleh Industri Rumah Tangga</t>
  </si>
  <si>
    <t>1.02.04.2.06 Pemeriksaan dan Tindak Lanjut Hasil Pemeriksaan Post Market pada Produksi dan Produk Makanan Minuman Industri Rumah Tangga</t>
  </si>
  <si>
    <t>1.02.04.2.06.02 Penyediaan dan Pengelolaan Data Tindak Lanjut Pengawasan Perizinan Industri Rumah Tangga</t>
  </si>
  <si>
    <t>1.02.05 PROGRAM PEMBERDAYAAN MASYARAKAT BIDANG KESEHATAN</t>
  </si>
  <si>
    <t>1.02.05.2.01 Advokasi, Pemberdayaan, Kemitraan, Peningkatan Peran serta Masyarakat dan Lintas Sektor Tingkat Daerah Kabupaten/Kota</t>
  </si>
  <si>
    <t>1.02.05.2.01.01 Peningkatan Upaya Promosi Kesehatan, Advokasi, Kemitraan dan Pemberdayaan Masyarakat</t>
  </si>
  <si>
    <t>1.02.05.2.03 Pengembangan dan Pelaksanaan Upaya Kesehatan Bersumber Daya Masyarakat (UKBM) Tingkat Daerah Kabupaten/Kota</t>
  </si>
  <si>
    <t>1.02.05.2.03.01 Bimbingan Teknis dan Supervisi Pengembangan dan Pelaksanaan Upaya Kesehatan Bersumber Daya Masyarakat (UKBM)</t>
  </si>
  <si>
    <t>1.02.02.2.02.37 Pelaksanaan Kewaspadaan Dini dan Respon Wabah</t>
  </si>
  <si>
    <t>SEBELUM PERUBAHAN</t>
  </si>
  <si>
    <t>SESUDAH PERUBAHAN</t>
  </si>
  <si>
    <t>TAMBAH /(KURANG)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</si>
</sst>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41" fontId="2" fillId="5" borderId="1" xfId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1" fontId="0" fillId="2" borderId="1" xfId="1" applyFont="1" applyFill="1" applyBorder="1" applyAlignment="1">
      <alignment vertical="center"/>
    </xf>
    <xf numFmtId="41" fontId="2" fillId="3" borderId="1" xfId="1" applyFont="1" applyFill="1" applyBorder="1" applyAlignment="1">
      <alignment vertical="center"/>
    </xf>
    <xf numFmtId="41" fontId="2" fillId="4" borderId="1" xfId="1" applyFont="1" applyFill="1" applyBorder="1" applyAlignment="1">
      <alignment vertical="center"/>
    </xf>
    <xf numFmtId="41" fontId="0" fillId="0" borderId="1" xfId="1" applyFont="1" applyBorder="1" applyAlignment="1">
      <alignment vertical="center"/>
    </xf>
    <xf numFmtId="41" fontId="0" fillId="0" borderId="1" xfId="0" applyNumberFormat="1" applyBorder="1" applyAlignment="1">
      <alignment vertical="center"/>
    </xf>
    <xf numFmtId="41" fontId="0" fillId="0" borderId="0" xfId="1" applyFont="1" applyAlignment="1">
      <alignment vertical="center"/>
    </xf>
    <xf numFmtId="0" fontId="0" fillId="0" borderId="0" xfId="0" applyAlignment="1">
      <alignment vertical="center"/>
    </xf>
    <xf numFmtId="41" fontId="0" fillId="6" borderId="0" xfId="1" applyFont="1" applyFill="1"/>
    <xf numFmtId="41" fontId="0" fillId="6" borderId="0" xfId="0" applyNumberFormat="1" applyFill="1"/>
    <xf numFmtId="14" fontId="0" fillId="0" borderId="0" xfId="0" applyNumberFormat="1"/>
    <xf numFmtId="20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zoomScale="80" zoomScaleNormal="80" workbookViewId="0"/>
  </sheetViews>
  <sheetFormatPr defaultRowHeight="14.5" x14ac:dyDescent="0.35"/>
  <cols>
    <col min="1" max="1" width="89.90625" style="1" customWidth="1"/>
    <col min="2" max="2" width="21.453125" style="14" bestFit="1" customWidth="1"/>
    <col min="3" max="3" width="21.26953125" style="14" bestFit="1" customWidth="1"/>
    <col min="4" max="4" width="18.26953125" style="15" bestFit="1" customWidth="1"/>
    <col min="6" max="6" width="16.26953125" bestFit="1" customWidth="1"/>
    <col min="7" max="7" width="14.7265625" bestFit="1" customWidth="1"/>
    <col min="9" max="9" width="10.81640625" bestFit="1" customWidth="1"/>
  </cols>
  <sheetData>
    <row r="1" spans="1:10" x14ac:dyDescent="0.35">
      <c r="A1" s="6" t="s">
        <v>0</v>
      </c>
      <c r="B1" s="7" t="s">
        <v>99</v>
      </c>
      <c r="C1" s="7" t="s">
        <v>100</v>
      </c>
      <c r="D1" s="8" t="s">
        <v>101</v>
      </c>
    </row>
    <row r="2" spans="1:10" x14ac:dyDescent="0.35">
      <c r="A2" s="2" t="s">
        <v>1</v>
      </c>
      <c r="B2" s="9">
        <f>B3+B43+B83+B88+B95</f>
        <v>130969476065</v>
      </c>
      <c r="C2" s="9">
        <f>C3+C43+C83+C88+C95</f>
        <v>127651398050</v>
      </c>
      <c r="D2" s="9">
        <f>D3+D43+D83+D88+D95</f>
        <v>-3318078015</v>
      </c>
      <c r="F2" s="16">
        <v>127651398050</v>
      </c>
      <c r="G2" s="17">
        <f>F2-C2</f>
        <v>0</v>
      </c>
      <c r="I2" s="18">
        <v>44800</v>
      </c>
      <c r="J2" s="19">
        <v>0.90694444444444444</v>
      </c>
    </row>
    <row r="3" spans="1:10" x14ac:dyDescent="0.35">
      <c r="A3" s="3" t="s">
        <v>2</v>
      </c>
      <c r="B3" s="10">
        <f>B4+B12+B18+B23+B31+B33+B37</f>
        <v>33076356507</v>
      </c>
      <c r="C3" s="10">
        <f>C4+C12+C18+C23+C31+C33+C37</f>
        <v>32991976458</v>
      </c>
      <c r="D3" s="10">
        <f>D4+D12+D18+D23+D31+D33+D37</f>
        <v>-84380049</v>
      </c>
    </row>
    <row r="4" spans="1:10" x14ac:dyDescent="0.35">
      <c r="A4" s="4" t="s">
        <v>3</v>
      </c>
      <c r="B4" s="11">
        <f>SUM(B5:B11)</f>
        <v>11856500</v>
      </c>
      <c r="C4" s="11">
        <f>SUM(C5:C11)</f>
        <v>6070500</v>
      </c>
      <c r="D4" s="11">
        <f>SUM(D5:D11)</f>
        <v>-5786000</v>
      </c>
    </row>
    <row r="5" spans="1:10" x14ac:dyDescent="0.35">
      <c r="A5" s="5" t="s">
        <v>4</v>
      </c>
      <c r="B5" s="12">
        <v>1609900</v>
      </c>
      <c r="C5" s="12">
        <v>1609900</v>
      </c>
      <c r="D5" s="13">
        <f>C5-B5</f>
        <v>0</v>
      </c>
    </row>
    <row r="6" spans="1:10" x14ac:dyDescent="0.35">
      <c r="A6" s="5" t="s">
        <v>5</v>
      </c>
      <c r="B6" s="12">
        <v>1699200</v>
      </c>
      <c r="C6" s="12">
        <v>379200</v>
      </c>
      <c r="D6" s="13">
        <f t="shared" ref="D6:D42" si="0">C6-B6</f>
        <v>-1320000</v>
      </c>
    </row>
    <row r="7" spans="1:10" x14ac:dyDescent="0.35">
      <c r="A7" s="5" t="s">
        <v>6</v>
      </c>
      <c r="B7" s="12">
        <v>1699200</v>
      </c>
      <c r="C7" s="12">
        <v>379200</v>
      </c>
      <c r="D7" s="13">
        <f t="shared" si="0"/>
        <v>-1320000</v>
      </c>
    </row>
    <row r="8" spans="1:10" x14ac:dyDescent="0.35">
      <c r="A8" s="5" t="s">
        <v>7</v>
      </c>
      <c r="B8" s="12">
        <v>1699200</v>
      </c>
      <c r="C8" s="12">
        <v>379200</v>
      </c>
      <c r="D8" s="13">
        <f t="shared" si="0"/>
        <v>-1320000</v>
      </c>
    </row>
    <row r="9" spans="1:10" x14ac:dyDescent="0.35">
      <c r="A9" s="5" t="s">
        <v>8</v>
      </c>
      <c r="B9" s="12">
        <v>1699200</v>
      </c>
      <c r="C9" s="12">
        <v>478200</v>
      </c>
      <c r="D9" s="13">
        <f t="shared" si="0"/>
        <v>-1221000</v>
      </c>
    </row>
    <row r="10" spans="1:10" x14ac:dyDescent="0.35">
      <c r="A10" s="5" t="s">
        <v>9</v>
      </c>
      <c r="B10" s="12">
        <v>1149800</v>
      </c>
      <c r="C10" s="12">
        <v>544800</v>
      </c>
      <c r="D10" s="13">
        <f t="shared" si="0"/>
        <v>-605000</v>
      </c>
    </row>
    <row r="11" spans="1:10" x14ac:dyDescent="0.35">
      <c r="A11" s="5" t="s">
        <v>10</v>
      </c>
      <c r="B11" s="12">
        <v>2300000</v>
      </c>
      <c r="C11" s="12">
        <v>2300000</v>
      </c>
      <c r="D11" s="13">
        <f t="shared" si="0"/>
        <v>0</v>
      </c>
    </row>
    <row r="12" spans="1:10" x14ac:dyDescent="0.35">
      <c r="A12" s="4" t="s">
        <v>11</v>
      </c>
      <c r="B12" s="11">
        <f>SUM(B13:B17)</f>
        <v>31615967111</v>
      </c>
      <c r="C12" s="11">
        <f>SUM(C13:C17)</f>
        <v>31506410062</v>
      </c>
      <c r="D12" s="11">
        <f>SUM(D13:D17)</f>
        <v>-109557049</v>
      </c>
    </row>
    <row r="13" spans="1:10" x14ac:dyDescent="0.35">
      <c r="A13" s="5" t="s">
        <v>12</v>
      </c>
      <c r="B13" s="12">
        <v>31596486911</v>
      </c>
      <c r="C13" s="12">
        <v>31489954862</v>
      </c>
      <c r="D13" s="13">
        <f t="shared" si="0"/>
        <v>-106532049</v>
      </c>
    </row>
    <row r="14" spans="1:10" x14ac:dyDescent="0.35">
      <c r="A14" s="5" t="s">
        <v>13</v>
      </c>
      <c r="B14" s="12">
        <v>13031000</v>
      </c>
      <c r="C14" s="12">
        <v>13031000</v>
      </c>
      <c r="D14" s="13">
        <f t="shared" si="0"/>
        <v>0</v>
      </c>
    </row>
    <row r="15" spans="1:10" x14ac:dyDescent="0.35">
      <c r="A15" s="5" t="s">
        <v>14</v>
      </c>
      <c r="B15" s="12">
        <v>1699800</v>
      </c>
      <c r="C15" s="12">
        <v>599800</v>
      </c>
      <c r="D15" s="13">
        <f t="shared" si="0"/>
        <v>-1100000</v>
      </c>
    </row>
    <row r="16" spans="1:10" x14ac:dyDescent="0.35">
      <c r="A16" s="5" t="s">
        <v>15</v>
      </c>
      <c r="B16" s="12">
        <v>3049800</v>
      </c>
      <c r="C16" s="12">
        <v>1124800</v>
      </c>
      <c r="D16" s="13">
        <f t="shared" si="0"/>
        <v>-1925000</v>
      </c>
    </row>
    <row r="17" spans="1:4" x14ac:dyDescent="0.35">
      <c r="A17" s="5" t="s">
        <v>16</v>
      </c>
      <c r="B17" s="12">
        <v>1699600</v>
      </c>
      <c r="C17" s="12">
        <v>1699600</v>
      </c>
      <c r="D17" s="13">
        <f t="shared" si="0"/>
        <v>0</v>
      </c>
    </row>
    <row r="18" spans="1:4" x14ac:dyDescent="0.35">
      <c r="A18" s="4" t="s">
        <v>17</v>
      </c>
      <c r="B18" s="11">
        <f>SUM(B19:B22)</f>
        <v>68199400</v>
      </c>
      <c r="C18" s="11">
        <f>SUM(C19:C22)</f>
        <v>78199400</v>
      </c>
      <c r="D18" s="11">
        <f>SUM(D19:D22)</f>
        <v>10000000</v>
      </c>
    </row>
    <row r="19" spans="1:4" x14ac:dyDescent="0.35">
      <c r="A19" s="5" t="s">
        <v>18</v>
      </c>
      <c r="B19" s="12">
        <v>5799600</v>
      </c>
      <c r="C19" s="12">
        <v>5799600</v>
      </c>
      <c r="D19" s="13">
        <f t="shared" si="0"/>
        <v>0</v>
      </c>
    </row>
    <row r="20" spans="1:4" x14ac:dyDescent="0.35">
      <c r="A20" s="5" t="s">
        <v>19</v>
      </c>
      <c r="B20" s="12">
        <v>12399800</v>
      </c>
      <c r="C20" s="12">
        <v>12399800</v>
      </c>
      <c r="D20" s="13">
        <f t="shared" si="0"/>
        <v>0</v>
      </c>
    </row>
    <row r="21" spans="1:4" x14ac:dyDescent="0.35">
      <c r="A21" s="5" t="s">
        <v>20</v>
      </c>
      <c r="B21" s="12">
        <v>30000000</v>
      </c>
      <c r="C21" s="12">
        <v>30000000</v>
      </c>
      <c r="D21" s="13">
        <f t="shared" si="0"/>
        <v>0</v>
      </c>
    </row>
    <row r="22" spans="1:4" x14ac:dyDescent="0.35">
      <c r="A22" s="5" t="s">
        <v>21</v>
      </c>
      <c r="B22" s="12">
        <v>20000000</v>
      </c>
      <c r="C22" s="12">
        <v>30000000</v>
      </c>
      <c r="D22" s="13">
        <f t="shared" si="0"/>
        <v>10000000</v>
      </c>
    </row>
    <row r="23" spans="1:4" x14ac:dyDescent="0.35">
      <c r="A23" s="4" t="s">
        <v>22</v>
      </c>
      <c r="B23" s="11">
        <f>SUM(B24:B30)</f>
        <v>269691000</v>
      </c>
      <c r="C23" s="11">
        <f>SUM(C24:C30)</f>
        <v>315301600</v>
      </c>
      <c r="D23" s="11">
        <f>SUM(D24:D30)</f>
        <v>45610600</v>
      </c>
    </row>
    <row r="24" spans="1:4" x14ac:dyDescent="0.35">
      <c r="A24" s="5" t="s">
        <v>23</v>
      </c>
      <c r="B24" s="12">
        <v>10000000</v>
      </c>
      <c r="C24" s="12">
        <v>10000000</v>
      </c>
      <c r="D24" s="13">
        <f t="shared" si="0"/>
        <v>0</v>
      </c>
    </row>
    <row r="25" spans="1:4" x14ac:dyDescent="0.35">
      <c r="A25" s="5" t="s">
        <v>24</v>
      </c>
      <c r="B25" s="12">
        <v>9000000</v>
      </c>
      <c r="C25" s="12">
        <v>9000000</v>
      </c>
      <c r="D25" s="13">
        <f t="shared" si="0"/>
        <v>0</v>
      </c>
    </row>
    <row r="26" spans="1:4" x14ac:dyDescent="0.35">
      <c r="A26" s="5" t="s">
        <v>25</v>
      </c>
      <c r="B26" s="12">
        <v>19999800</v>
      </c>
      <c r="C26" s="12">
        <v>19464600</v>
      </c>
      <c r="D26" s="13">
        <f t="shared" si="0"/>
        <v>-535200</v>
      </c>
    </row>
    <row r="27" spans="1:4" x14ac:dyDescent="0.35">
      <c r="A27" s="5" t="s">
        <v>26</v>
      </c>
      <c r="B27" s="12">
        <v>24800000</v>
      </c>
      <c r="C27" s="12">
        <v>24800000</v>
      </c>
      <c r="D27" s="13">
        <f t="shared" si="0"/>
        <v>0</v>
      </c>
    </row>
    <row r="28" spans="1:4" x14ac:dyDescent="0.35">
      <c r="A28" s="5" t="s">
        <v>27</v>
      </c>
      <c r="B28" s="12">
        <v>30999000</v>
      </c>
      <c r="C28" s="12">
        <v>30999000</v>
      </c>
      <c r="D28" s="13">
        <f t="shared" si="0"/>
        <v>0</v>
      </c>
    </row>
    <row r="29" spans="1:4" x14ac:dyDescent="0.35">
      <c r="A29" s="5" t="s">
        <v>28</v>
      </c>
      <c r="B29" s="12">
        <v>5000000</v>
      </c>
      <c r="C29" s="12">
        <v>5000000</v>
      </c>
      <c r="D29" s="13">
        <f t="shared" si="0"/>
        <v>0</v>
      </c>
    </row>
    <row r="30" spans="1:4" x14ac:dyDescent="0.35">
      <c r="A30" s="5" t="s">
        <v>29</v>
      </c>
      <c r="B30" s="12">
        <v>169892200</v>
      </c>
      <c r="C30" s="12">
        <v>216038000</v>
      </c>
      <c r="D30" s="13">
        <f t="shared" si="0"/>
        <v>46145800</v>
      </c>
    </row>
    <row r="31" spans="1:4" x14ac:dyDescent="0.35">
      <c r="A31" s="4" t="s">
        <v>30</v>
      </c>
      <c r="B31" s="11">
        <f>B32</f>
        <v>49717800</v>
      </c>
      <c r="C31" s="11">
        <f>C32</f>
        <v>48540200</v>
      </c>
      <c r="D31" s="11">
        <f>D32</f>
        <v>-1177600</v>
      </c>
    </row>
    <row r="32" spans="1:4" x14ac:dyDescent="0.35">
      <c r="A32" s="5" t="s">
        <v>31</v>
      </c>
      <c r="B32" s="12">
        <v>49717800</v>
      </c>
      <c r="C32" s="12">
        <v>48540200</v>
      </c>
      <c r="D32" s="13">
        <f t="shared" si="0"/>
        <v>-1177600</v>
      </c>
    </row>
    <row r="33" spans="1:4" x14ac:dyDescent="0.35">
      <c r="A33" s="4" t="s">
        <v>32</v>
      </c>
      <c r="B33" s="11">
        <f>SUM(B34:B36)</f>
        <v>728084696</v>
      </c>
      <c r="C33" s="11">
        <f>SUM(C34:C36)</f>
        <v>720284696</v>
      </c>
      <c r="D33" s="11">
        <f>SUM(D34:D36)</f>
        <v>-7800000</v>
      </c>
    </row>
    <row r="34" spans="1:4" x14ac:dyDescent="0.35">
      <c r="A34" s="5" t="s">
        <v>33</v>
      </c>
      <c r="B34" s="12">
        <v>24999500</v>
      </c>
      <c r="C34" s="12">
        <v>24999500</v>
      </c>
      <c r="D34" s="13">
        <f t="shared" si="0"/>
        <v>0</v>
      </c>
    </row>
    <row r="35" spans="1:4" x14ac:dyDescent="0.35">
      <c r="A35" s="5" t="s">
        <v>34</v>
      </c>
      <c r="B35" s="12">
        <v>160999196</v>
      </c>
      <c r="C35" s="12">
        <v>160999196</v>
      </c>
      <c r="D35" s="13">
        <f t="shared" si="0"/>
        <v>0</v>
      </c>
    </row>
    <row r="36" spans="1:4" x14ac:dyDescent="0.35">
      <c r="A36" s="5" t="s">
        <v>35</v>
      </c>
      <c r="B36" s="12">
        <v>542086000</v>
      </c>
      <c r="C36" s="12">
        <v>534286000</v>
      </c>
      <c r="D36" s="13">
        <f t="shared" si="0"/>
        <v>-7800000</v>
      </c>
    </row>
    <row r="37" spans="1:4" x14ac:dyDescent="0.35">
      <c r="A37" s="4" t="s">
        <v>36</v>
      </c>
      <c r="B37" s="11">
        <f>SUM(B38:B42)</f>
        <v>332840000</v>
      </c>
      <c r="C37" s="11">
        <f>SUM(C38:C42)</f>
        <v>317170000</v>
      </c>
      <c r="D37" s="11">
        <f>SUM(D38:D42)</f>
        <v>-15670000</v>
      </c>
    </row>
    <row r="38" spans="1:4" ht="29" x14ac:dyDescent="0.35">
      <c r="A38" s="5" t="s">
        <v>37</v>
      </c>
      <c r="B38" s="12">
        <v>145400000</v>
      </c>
      <c r="C38" s="12">
        <v>145400000</v>
      </c>
      <c r="D38" s="13">
        <f t="shared" si="0"/>
        <v>0</v>
      </c>
    </row>
    <row r="39" spans="1:4" ht="29" x14ac:dyDescent="0.35">
      <c r="A39" s="5" t="s">
        <v>38</v>
      </c>
      <c r="B39" s="12">
        <v>95000000</v>
      </c>
      <c r="C39" s="12">
        <v>56000000</v>
      </c>
      <c r="D39" s="13">
        <f t="shared" si="0"/>
        <v>-39000000</v>
      </c>
    </row>
    <row r="40" spans="1:4" x14ac:dyDescent="0.35">
      <c r="A40" s="5" t="s">
        <v>39</v>
      </c>
      <c r="B40" s="12">
        <v>14940000</v>
      </c>
      <c r="C40" s="12">
        <v>16770000</v>
      </c>
      <c r="D40" s="13">
        <f t="shared" si="0"/>
        <v>1830000</v>
      </c>
    </row>
    <row r="41" spans="1:4" x14ac:dyDescent="0.35">
      <c r="A41" s="5" t="s">
        <v>40</v>
      </c>
      <c r="B41" s="12">
        <v>77500000</v>
      </c>
      <c r="C41" s="12">
        <v>97500000</v>
      </c>
      <c r="D41" s="13">
        <f t="shared" si="0"/>
        <v>20000000</v>
      </c>
    </row>
    <row r="42" spans="1:4" ht="29" x14ac:dyDescent="0.35">
      <c r="A42" s="5" t="s">
        <v>41</v>
      </c>
      <c r="B42" s="12"/>
      <c r="C42" s="12">
        <v>1500000</v>
      </c>
      <c r="D42" s="13">
        <f t="shared" si="0"/>
        <v>1500000</v>
      </c>
    </row>
    <row r="43" spans="1:4" ht="29" x14ac:dyDescent="0.35">
      <c r="A43" s="3" t="s">
        <v>42</v>
      </c>
      <c r="B43" s="10">
        <f>B44+B54+B81</f>
        <v>97015721208</v>
      </c>
      <c r="C43" s="10">
        <f>C44+C54+C81</f>
        <v>93361208358</v>
      </c>
      <c r="D43" s="10">
        <f>D44+D54+D81</f>
        <v>-3654512850</v>
      </c>
    </row>
    <row r="44" spans="1:4" ht="29" x14ac:dyDescent="0.35">
      <c r="A44" s="4" t="s">
        <v>43</v>
      </c>
      <c r="B44" s="11">
        <f>SUM(B45:B53)</f>
        <v>54359942412</v>
      </c>
      <c r="C44" s="11">
        <f>SUM(C45:C53)</f>
        <v>46681332035</v>
      </c>
      <c r="D44" s="11">
        <f>SUM(D45:D53)</f>
        <v>-7678610377</v>
      </c>
    </row>
    <row r="45" spans="1:4" x14ac:dyDescent="0.35">
      <c r="A45" s="5" t="s">
        <v>44</v>
      </c>
      <c r="B45" s="12">
        <v>15000000000</v>
      </c>
      <c r="C45" s="12">
        <v>11040665988</v>
      </c>
      <c r="D45" s="13">
        <f t="shared" ref="D45:D53" si="1">C45-B45</f>
        <v>-3959334012</v>
      </c>
    </row>
    <row r="46" spans="1:4" x14ac:dyDescent="0.35">
      <c r="A46" s="5" t="s">
        <v>45</v>
      </c>
      <c r="B46" s="12"/>
      <c r="C46" s="12">
        <v>3608550</v>
      </c>
      <c r="D46" s="13">
        <f t="shared" si="1"/>
        <v>3608550</v>
      </c>
    </row>
    <row r="47" spans="1:4" x14ac:dyDescent="0.35">
      <c r="A47" s="5" t="s">
        <v>46</v>
      </c>
      <c r="B47" s="12">
        <v>3000000000</v>
      </c>
      <c r="C47" s="12">
        <v>0</v>
      </c>
      <c r="D47" s="13">
        <f t="shared" si="1"/>
        <v>-3000000000</v>
      </c>
    </row>
    <row r="48" spans="1:4" x14ac:dyDescent="0.35">
      <c r="A48" s="5" t="s">
        <v>47</v>
      </c>
      <c r="B48" s="12"/>
      <c r="C48" s="12">
        <v>3168000</v>
      </c>
      <c r="D48" s="13">
        <f t="shared" si="1"/>
        <v>3168000</v>
      </c>
    </row>
    <row r="49" spans="1:4" x14ac:dyDescent="0.35">
      <c r="A49" s="5" t="s">
        <v>48</v>
      </c>
      <c r="B49" s="12"/>
      <c r="C49" s="12"/>
      <c r="D49" s="13">
        <f t="shared" si="1"/>
        <v>0</v>
      </c>
    </row>
    <row r="50" spans="1:4" x14ac:dyDescent="0.35">
      <c r="A50" s="5" t="s">
        <v>49</v>
      </c>
      <c r="B50" s="12">
        <v>2057059300</v>
      </c>
      <c r="C50" s="12">
        <v>2037120800</v>
      </c>
      <c r="D50" s="13">
        <f t="shared" si="1"/>
        <v>-19938500</v>
      </c>
    </row>
    <row r="51" spans="1:4" x14ac:dyDescent="0.35">
      <c r="A51" s="5" t="s">
        <v>50</v>
      </c>
      <c r="B51" s="12">
        <v>30470064112</v>
      </c>
      <c r="C51" s="12">
        <v>29771542697</v>
      </c>
      <c r="D51" s="13">
        <f t="shared" si="1"/>
        <v>-698521415</v>
      </c>
    </row>
    <row r="52" spans="1:4" x14ac:dyDescent="0.35">
      <c r="A52" s="5" t="s">
        <v>51</v>
      </c>
      <c r="B52" s="12">
        <v>2231538906</v>
      </c>
      <c r="C52" s="12">
        <v>2231538906</v>
      </c>
      <c r="D52" s="13">
        <f t="shared" si="1"/>
        <v>0</v>
      </c>
    </row>
    <row r="53" spans="1:4" x14ac:dyDescent="0.35">
      <c r="A53" s="5" t="s">
        <v>52</v>
      </c>
      <c r="B53" s="12">
        <v>1601280094</v>
      </c>
      <c r="C53" s="12">
        <v>1593687094</v>
      </c>
      <c r="D53" s="13">
        <f t="shared" si="1"/>
        <v>-7593000</v>
      </c>
    </row>
    <row r="54" spans="1:4" ht="29" x14ac:dyDescent="0.35">
      <c r="A54" s="4" t="s">
        <v>53</v>
      </c>
      <c r="B54" s="11">
        <f>SUM(B55:B80)</f>
        <v>42641384696</v>
      </c>
      <c r="C54" s="11">
        <f>SUM(C55:C80)</f>
        <v>46644521323</v>
      </c>
      <c r="D54" s="11">
        <f>SUM(D55:D80)</f>
        <v>4003136627</v>
      </c>
    </row>
    <row r="55" spans="1:4" x14ac:dyDescent="0.35">
      <c r="A55" s="5" t="s">
        <v>54</v>
      </c>
      <c r="B55" s="12">
        <v>85861800</v>
      </c>
      <c r="C55" s="12">
        <v>204594850</v>
      </c>
      <c r="D55" s="13">
        <f t="shared" ref="D55:D80" si="2">C55-B55</f>
        <v>118733050</v>
      </c>
    </row>
    <row r="56" spans="1:4" x14ac:dyDescent="0.35">
      <c r="A56" s="5" t="s">
        <v>55</v>
      </c>
      <c r="B56" s="12">
        <v>90000000</v>
      </c>
      <c r="C56" s="12">
        <v>93350000</v>
      </c>
      <c r="D56" s="13">
        <f t="shared" si="2"/>
        <v>3350000</v>
      </c>
    </row>
    <row r="57" spans="1:4" x14ac:dyDescent="0.35">
      <c r="A57" s="5" t="s">
        <v>56</v>
      </c>
      <c r="B57" s="12">
        <v>4999450</v>
      </c>
      <c r="C57" s="12">
        <v>11899450</v>
      </c>
      <c r="D57" s="13">
        <f t="shared" si="2"/>
        <v>6900000</v>
      </c>
    </row>
    <row r="58" spans="1:4" x14ac:dyDescent="0.35">
      <c r="A58" s="5" t="s">
        <v>57</v>
      </c>
      <c r="B58" s="12">
        <v>4999900</v>
      </c>
      <c r="C58" s="12">
        <v>160227000</v>
      </c>
      <c r="D58" s="13">
        <f t="shared" si="2"/>
        <v>155227100</v>
      </c>
    </row>
    <row r="59" spans="1:4" x14ac:dyDescent="0.35">
      <c r="A59" s="5" t="s">
        <v>58</v>
      </c>
      <c r="B59" s="12">
        <v>4999900</v>
      </c>
      <c r="C59" s="12">
        <v>66899900</v>
      </c>
      <c r="D59" s="13">
        <f t="shared" si="2"/>
        <v>61900000</v>
      </c>
    </row>
    <row r="60" spans="1:4" x14ac:dyDescent="0.35">
      <c r="A60" s="5" t="s">
        <v>59</v>
      </c>
      <c r="B60" s="12">
        <v>37594400</v>
      </c>
      <c r="C60" s="12">
        <v>143124300</v>
      </c>
      <c r="D60" s="13">
        <f t="shared" si="2"/>
        <v>105529900</v>
      </c>
    </row>
    <row r="61" spans="1:4" x14ac:dyDescent="0.35">
      <c r="A61" s="5" t="s">
        <v>60</v>
      </c>
      <c r="B61" s="12">
        <v>4999900</v>
      </c>
      <c r="C61" s="12">
        <v>4999900</v>
      </c>
      <c r="D61" s="13">
        <f t="shared" si="2"/>
        <v>0</v>
      </c>
    </row>
    <row r="62" spans="1:4" x14ac:dyDescent="0.35">
      <c r="A62" s="5" t="s">
        <v>61</v>
      </c>
      <c r="B62" s="12">
        <v>4999700</v>
      </c>
      <c r="C62" s="12">
        <v>4999700</v>
      </c>
      <c r="D62" s="13">
        <f t="shared" si="2"/>
        <v>0</v>
      </c>
    </row>
    <row r="63" spans="1:4" x14ac:dyDescent="0.35">
      <c r="A63" s="5" t="s">
        <v>62</v>
      </c>
      <c r="B63" s="12">
        <v>4999600</v>
      </c>
      <c r="C63" s="12">
        <v>18999600</v>
      </c>
      <c r="D63" s="13">
        <f t="shared" si="2"/>
        <v>14000000</v>
      </c>
    </row>
    <row r="64" spans="1:4" x14ac:dyDescent="0.35">
      <c r="A64" s="5" t="s">
        <v>63</v>
      </c>
      <c r="B64" s="12">
        <v>23000000</v>
      </c>
      <c r="C64" s="12">
        <v>56050000</v>
      </c>
      <c r="D64" s="13">
        <f t="shared" si="2"/>
        <v>33050000</v>
      </c>
    </row>
    <row r="65" spans="1:4" x14ac:dyDescent="0.35">
      <c r="A65" s="5" t="s">
        <v>64</v>
      </c>
      <c r="B65" s="12">
        <v>20999900</v>
      </c>
      <c r="C65" s="12">
        <v>41049900</v>
      </c>
      <c r="D65" s="13">
        <f t="shared" si="2"/>
        <v>20050000</v>
      </c>
    </row>
    <row r="66" spans="1:4" ht="29" x14ac:dyDescent="0.35">
      <c r="A66" s="5" t="s">
        <v>65</v>
      </c>
      <c r="B66" s="12">
        <v>99999550</v>
      </c>
      <c r="C66" s="12">
        <v>99999550</v>
      </c>
      <c r="D66" s="13">
        <f t="shared" si="2"/>
        <v>0</v>
      </c>
    </row>
    <row r="67" spans="1:4" x14ac:dyDescent="0.35">
      <c r="A67" s="5" t="s">
        <v>66</v>
      </c>
      <c r="B67" s="12">
        <v>116199000</v>
      </c>
      <c r="C67" s="12">
        <v>294931200</v>
      </c>
      <c r="D67" s="13">
        <f t="shared" si="2"/>
        <v>178732200</v>
      </c>
    </row>
    <row r="68" spans="1:4" x14ac:dyDescent="0.35">
      <c r="A68" s="5" t="s">
        <v>67</v>
      </c>
      <c r="B68" s="12">
        <v>2400000</v>
      </c>
      <c r="C68" s="12">
        <v>72040000</v>
      </c>
      <c r="D68" s="13">
        <f t="shared" si="2"/>
        <v>69640000</v>
      </c>
    </row>
    <row r="69" spans="1:4" x14ac:dyDescent="0.35">
      <c r="A69" s="5" t="s">
        <v>68</v>
      </c>
      <c r="B69" s="12">
        <v>41787000</v>
      </c>
      <c r="C69" s="12">
        <v>111116000</v>
      </c>
      <c r="D69" s="13">
        <f t="shared" si="2"/>
        <v>69329000</v>
      </c>
    </row>
    <row r="70" spans="1:4" x14ac:dyDescent="0.35">
      <c r="A70" s="5" t="s">
        <v>69</v>
      </c>
      <c r="B70" s="12">
        <v>137903250</v>
      </c>
      <c r="C70" s="12">
        <v>223257700</v>
      </c>
      <c r="D70" s="13">
        <f t="shared" si="2"/>
        <v>85354450</v>
      </c>
    </row>
    <row r="71" spans="1:4" x14ac:dyDescent="0.35">
      <c r="A71" s="5" t="s">
        <v>70</v>
      </c>
      <c r="B71" s="12">
        <v>50000000</v>
      </c>
      <c r="C71" s="12">
        <v>175472791</v>
      </c>
      <c r="D71" s="13">
        <f t="shared" si="2"/>
        <v>125472791</v>
      </c>
    </row>
    <row r="72" spans="1:4" x14ac:dyDescent="0.35">
      <c r="A72" s="5" t="s">
        <v>71</v>
      </c>
      <c r="B72" s="12">
        <v>255128660</v>
      </c>
      <c r="C72" s="12">
        <v>891426660</v>
      </c>
      <c r="D72" s="13">
        <f t="shared" si="2"/>
        <v>636298000</v>
      </c>
    </row>
    <row r="73" spans="1:4" x14ac:dyDescent="0.35">
      <c r="A73" s="5" t="s">
        <v>72</v>
      </c>
      <c r="B73" s="12">
        <v>17069396450</v>
      </c>
      <c r="C73" s="12">
        <v>18370904011</v>
      </c>
      <c r="D73" s="13">
        <f t="shared" si="2"/>
        <v>1301507561</v>
      </c>
    </row>
    <row r="74" spans="1:4" ht="29" x14ac:dyDescent="0.35">
      <c r="A74" s="5" t="s">
        <v>73</v>
      </c>
      <c r="B74" s="12">
        <v>37000000</v>
      </c>
      <c r="C74" s="12">
        <v>46800000</v>
      </c>
      <c r="D74" s="13">
        <f t="shared" si="2"/>
        <v>9800000</v>
      </c>
    </row>
    <row r="75" spans="1:4" x14ac:dyDescent="0.35">
      <c r="A75" s="5" t="s">
        <v>74</v>
      </c>
      <c r="B75" s="12">
        <v>49999550</v>
      </c>
      <c r="C75" s="12">
        <v>49999550</v>
      </c>
      <c r="D75" s="13">
        <f t="shared" si="2"/>
        <v>0</v>
      </c>
    </row>
    <row r="76" spans="1:4" x14ac:dyDescent="0.35">
      <c r="A76" s="5" t="s">
        <v>75</v>
      </c>
      <c r="B76" s="12">
        <v>9200000000</v>
      </c>
      <c r="C76" s="12">
        <v>12911051702</v>
      </c>
      <c r="D76" s="13">
        <f t="shared" si="2"/>
        <v>3711051702</v>
      </c>
    </row>
    <row r="77" spans="1:4" x14ac:dyDescent="0.35">
      <c r="A77" s="5" t="s">
        <v>76</v>
      </c>
      <c r="B77" s="12">
        <v>12341424195</v>
      </c>
      <c r="C77" s="12">
        <v>9765903159</v>
      </c>
      <c r="D77" s="13">
        <f t="shared" si="2"/>
        <v>-2575521036</v>
      </c>
    </row>
    <row r="78" spans="1:4" x14ac:dyDescent="0.35">
      <c r="A78" s="5" t="s">
        <v>77</v>
      </c>
      <c r="B78" s="12">
        <v>2327135491</v>
      </c>
      <c r="C78" s="12">
        <v>2194039400</v>
      </c>
      <c r="D78" s="13">
        <f t="shared" si="2"/>
        <v>-133096091</v>
      </c>
    </row>
    <row r="79" spans="1:4" x14ac:dyDescent="0.35">
      <c r="A79" s="5" t="s">
        <v>78</v>
      </c>
      <c r="B79" s="12">
        <v>491983000</v>
      </c>
      <c r="C79" s="12">
        <v>398620800</v>
      </c>
      <c r="D79" s="13">
        <f t="shared" si="2"/>
        <v>-93362200</v>
      </c>
    </row>
    <row r="80" spans="1:4" x14ac:dyDescent="0.35">
      <c r="A80" s="5" t="s">
        <v>98</v>
      </c>
      <c r="B80" s="12">
        <v>133574000</v>
      </c>
      <c r="C80" s="12">
        <v>232764200</v>
      </c>
      <c r="D80" s="13">
        <f t="shared" si="2"/>
        <v>99190200</v>
      </c>
    </row>
    <row r="81" spans="1:4" x14ac:dyDescent="0.35">
      <c r="A81" s="4" t="s">
        <v>79</v>
      </c>
      <c r="B81" s="11">
        <f>B82</f>
        <v>14394100</v>
      </c>
      <c r="C81" s="11">
        <f>C82</f>
        <v>35355000</v>
      </c>
      <c r="D81" s="11">
        <f>D82</f>
        <v>20960900</v>
      </c>
    </row>
    <row r="82" spans="1:4" x14ac:dyDescent="0.35">
      <c r="A82" s="5" t="s">
        <v>80</v>
      </c>
      <c r="B82" s="12">
        <v>14394100</v>
      </c>
      <c r="C82" s="12">
        <v>35355000</v>
      </c>
      <c r="D82" s="13">
        <f t="shared" ref="D82" si="3">C82-B82</f>
        <v>20960900</v>
      </c>
    </row>
    <row r="83" spans="1:4" x14ac:dyDescent="0.35">
      <c r="A83" s="3" t="s">
        <v>81</v>
      </c>
      <c r="B83" s="10">
        <f>B84+B86</f>
        <v>19999200</v>
      </c>
      <c r="C83" s="10">
        <f>C84+C86</f>
        <v>373304884</v>
      </c>
      <c r="D83" s="10">
        <f>D84+D86</f>
        <v>353305684</v>
      </c>
    </row>
    <row r="84" spans="1:4" x14ac:dyDescent="0.35">
      <c r="A84" s="4" t="s">
        <v>82</v>
      </c>
      <c r="B84" s="11">
        <f>B85</f>
        <v>14999600</v>
      </c>
      <c r="C84" s="11">
        <f>C85</f>
        <v>14999100</v>
      </c>
      <c r="D84" s="11">
        <f>D85</f>
        <v>-500</v>
      </c>
    </row>
    <row r="85" spans="1:4" ht="29" x14ac:dyDescent="0.35">
      <c r="A85" s="5" t="s">
        <v>83</v>
      </c>
      <c r="B85" s="12">
        <v>14999600</v>
      </c>
      <c r="C85" s="12">
        <v>14999100</v>
      </c>
      <c r="D85" s="13">
        <f t="shared" ref="D85" si="4">C85-B85</f>
        <v>-500</v>
      </c>
    </row>
    <row r="86" spans="1:4" ht="29" x14ac:dyDescent="0.35">
      <c r="A86" s="4" t="s">
        <v>84</v>
      </c>
      <c r="B86" s="11">
        <f>B87</f>
        <v>4999600</v>
      </c>
      <c r="C86" s="11">
        <f>C87</f>
        <v>358305784</v>
      </c>
      <c r="D86" s="11">
        <f>D87</f>
        <v>353306184</v>
      </c>
    </row>
    <row r="87" spans="1:4" x14ac:dyDescent="0.35">
      <c r="A87" s="5" t="s">
        <v>85</v>
      </c>
      <c r="B87" s="12">
        <v>4999600</v>
      </c>
      <c r="C87" s="12">
        <v>358305784</v>
      </c>
      <c r="D87" s="13">
        <f t="shared" ref="D87" si="5">C87-B87</f>
        <v>353306184</v>
      </c>
    </row>
    <row r="88" spans="1:4" x14ac:dyDescent="0.35">
      <c r="A88" s="3" t="s">
        <v>86</v>
      </c>
      <c r="B88" s="10">
        <f>B89+B91+B93</f>
        <v>14999150</v>
      </c>
      <c r="C88" s="10">
        <f>C89+C91+C93</f>
        <v>14999150</v>
      </c>
      <c r="D88" s="10">
        <f>D89+D91+D93</f>
        <v>0</v>
      </c>
    </row>
    <row r="89" spans="1:4" ht="29" x14ac:dyDescent="0.35">
      <c r="A89" s="4" t="s">
        <v>87</v>
      </c>
      <c r="B89" s="11">
        <f>B90</f>
        <v>4999650</v>
      </c>
      <c r="C89" s="11">
        <f>C90</f>
        <v>4999650</v>
      </c>
      <c r="D89" s="11">
        <f>D90</f>
        <v>0</v>
      </c>
    </row>
    <row r="90" spans="1:4" ht="29" x14ac:dyDescent="0.35">
      <c r="A90" s="5" t="s">
        <v>88</v>
      </c>
      <c r="B90" s="12">
        <v>4999650</v>
      </c>
      <c r="C90" s="12">
        <v>4999650</v>
      </c>
      <c r="D90" s="13">
        <f t="shared" ref="D90" si="6">C90-B90</f>
        <v>0</v>
      </c>
    </row>
    <row r="91" spans="1:4" ht="43.5" x14ac:dyDescent="0.35">
      <c r="A91" s="4" t="s">
        <v>89</v>
      </c>
      <c r="B91" s="11">
        <f>B92</f>
        <v>5000000</v>
      </c>
      <c r="C91" s="11">
        <f>C92</f>
        <v>5000000</v>
      </c>
      <c r="D91" s="11">
        <f>D92</f>
        <v>0</v>
      </c>
    </row>
    <row r="92" spans="1:4" ht="43.5" x14ac:dyDescent="0.35">
      <c r="A92" s="5" t="s">
        <v>90</v>
      </c>
      <c r="B92" s="12">
        <v>5000000</v>
      </c>
      <c r="C92" s="12">
        <v>5000000</v>
      </c>
      <c r="D92" s="13">
        <f t="shared" ref="D92" si="7">C92-B92</f>
        <v>0</v>
      </c>
    </row>
    <row r="93" spans="1:4" ht="29" x14ac:dyDescent="0.35">
      <c r="A93" s="4" t="s">
        <v>91</v>
      </c>
      <c r="B93" s="11">
        <f>B94</f>
        <v>4999500</v>
      </c>
      <c r="C93" s="11">
        <f>C94</f>
        <v>4999500</v>
      </c>
      <c r="D93" s="11">
        <f>D94</f>
        <v>0</v>
      </c>
    </row>
    <row r="94" spans="1:4" ht="29" x14ac:dyDescent="0.35">
      <c r="A94" s="5" t="s">
        <v>92</v>
      </c>
      <c r="B94" s="12">
        <v>4999500</v>
      </c>
      <c r="C94" s="12">
        <v>4999500</v>
      </c>
      <c r="D94" s="13">
        <f t="shared" ref="D94" si="8">C94-B94</f>
        <v>0</v>
      </c>
    </row>
    <row r="95" spans="1:4" x14ac:dyDescent="0.35">
      <c r="A95" s="3" t="s">
        <v>93</v>
      </c>
      <c r="B95" s="10">
        <f>B96+B98</f>
        <v>842400000</v>
      </c>
      <c r="C95" s="10">
        <f>C96+C98</f>
        <v>909909200</v>
      </c>
      <c r="D95" s="10">
        <f>D96+D98</f>
        <v>67509200</v>
      </c>
    </row>
    <row r="96" spans="1:4" ht="29" x14ac:dyDescent="0.35">
      <c r="A96" s="4" t="s">
        <v>94</v>
      </c>
      <c r="B96" s="11">
        <f>B97</f>
        <v>829800000</v>
      </c>
      <c r="C96" s="11">
        <f>C97</f>
        <v>829800000</v>
      </c>
      <c r="D96" s="11">
        <f>D97</f>
        <v>0</v>
      </c>
    </row>
    <row r="97" spans="1:4" ht="29" x14ac:dyDescent="0.35">
      <c r="A97" s="5" t="s">
        <v>95</v>
      </c>
      <c r="B97" s="12">
        <v>829800000</v>
      </c>
      <c r="C97" s="12">
        <v>829800000</v>
      </c>
      <c r="D97" s="13">
        <f t="shared" ref="D97" si="9">C97-B97</f>
        <v>0</v>
      </c>
    </row>
    <row r="98" spans="1:4" ht="29" x14ac:dyDescent="0.35">
      <c r="A98" s="4" t="s">
        <v>96</v>
      </c>
      <c r="B98" s="11">
        <f>B99</f>
        <v>12600000</v>
      </c>
      <c r="C98" s="11">
        <f>C99</f>
        <v>80109200</v>
      </c>
      <c r="D98" s="11">
        <f>D99</f>
        <v>67509200</v>
      </c>
    </row>
    <row r="99" spans="1:4" ht="29" x14ac:dyDescent="0.35">
      <c r="A99" s="5" t="s">
        <v>97</v>
      </c>
      <c r="B99" s="12">
        <v>12600000</v>
      </c>
      <c r="C99" s="12">
        <v>80109200</v>
      </c>
      <c r="D99" s="13">
        <f t="shared" ref="D99" si="10">C99-B99</f>
        <v>67509200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2022-08-27T12:38:36Z</dcterms:created>
  <dcterms:modified xsi:type="dcterms:W3CDTF">2022-08-27T13:47:40Z</dcterms:modified>
</cp:coreProperties>
</file>